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工事費内訳書!$A$1:$G$114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07" i="4" l="1"/>
  <c r="G106" i="4"/>
  <c r="G104" i="4"/>
  <c r="G103" i="4" s="1"/>
  <c r="G101" i="4"/>
  <c r="G97" i="4"/>
  <c r="G96" i="4" s="1"/>
  <c r="G91" i="4"/>
  <c r="G83" i="4"/>
  <c r="G76" i="4"/>
  <c r="G61" i="4" s="1"/>
  <c r="G69" i="4"/>
  <c r="G62" i="4"/>
  <c r="G59" i="4"/>
  <c r="G54" i="4" s="1"/>
  <c r="G57" i="4"/>
  <c r="G55" i="4"/>
  <c r="G51" i="4"/>
  <c r="G44" i="4" s="1"/>
  <c r="G49" i="4"/>
  <c r="G45" i="4"/>
  <c r="G42" i="4"/>
  <c r="G41" i="4" s="1"/>
  <c r="G36" i="4"/>
  <c r="G34" i="4"/>
  <c r="G29" i="4"/>
  <c r="G24" i="4"/>
  <c r="G14" i="4"/>
  <c r="G13" i="4" s="1"/>
  <c r="G12" i="4" s="1"/>
  <c r="G11" i="4" s="1"/>
  <c r="G40" i="4" l="1"/>
  <c r="G39" i="4" s="1"/>
  <c r="G10" i="4" s="1"/>
  <c r="G113" i="4" s="1"/>
  <c r="G114" i="4" s="1"/>
</calcChain>
</file>

<file path=xl/sharedStrings.xml><?xml version="1.0" encoding="utf-8"?>
<sst xmlns="http://schemas.openxmlformats.org/spreadsheetml/2006/main" count="223" uniqueCount="104">
  <si>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</si>
  <si>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</si>
  <si>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</si>
  <si>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</si>
  <si>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</si>
  <si>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</si>
  <si>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</si>
  <si>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</si>
  <si>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</si>
  <si>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</si>
  <si>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</si>
  <si>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</si>
  <si>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</si>
  <si>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国附　那賀川小松島　坂野幹線除塵機製作据付工事</t>
  </si>
  <si>
    <t>工事原価
_x000D_</t>
  </si>
  <si>
    <t>式</t>
  </si>
  <si>
    <t>製作工事原価
_x000D_</t>
  </si>
  <si>
    <t>直接製作費
_x000D_</t>
  </si>
  <si>
    <t>製作工
_x000D_</t>
  </si>
  <si>
    <t>除塵機本体
_x000D_</t>
  </si>
  <si>
    <t>材料費
_x000D_ガイドフレーム</t>
  </si>
  <si>
    <t>材料費
_x000D_主スクリーン</t>
  </si>
  <si>
    <t>材料費
_x000D_補助スクリーン</t>
  </si>
  <si>
    <t>材料費
_x000D_レーキ</t>
  </si>
  <si>
    <t>材料費
_x000D_エプロン</t>
  </si>
  <si>
    <t>材料費
_x000D_駆動装置</t>
  </si>
  <si>
    <t>機器類
_x000D_</t>
  </si>
  <si>
    <t>製作費（除塵機本体）
_x000D_</t>
  </si>
  <si>
    <t>塗装費（除塵機本体）
_x000D_工場塗装</t>
  </si>
  <si>
    <t>搬送設備
_x000D_傾斜ベルトコンベア</t>
  </si>
  <si>
    <t>材料費
_x000D_</t>
  </si>
  <si>
    <t>製作費（搬送設備）
_x000D_</t>
  </si>
  <si>
    <t>塗装費（搬送設備）
_x000D_工場塗装</t>
  </si>
  <si>
    <t>貯留設備
_x000D_ホッパー</t>
  </si>
  <si>
    <t>製作費（貯留設備）
_x000D_</t>
  </si>
  <si>
    <t>塗装費（貯留設備）
_x000D_</t>
  </si>
  <si>
    <t>電気設備
_x000D_</t>
  </si>
  <si>
    <t>操作設備
_x000D_</t>
  </si>
  <si>
    <t>間接製作費
_x000D_</t>
  </si>
  <si>
    <t>間接労務費
_x000D_</t>
  </si>
  <si>
    <t>工場管理費
_x000D_</t>
  </si>
  <si>
    <t>据付工事原価
_x000D_</t>
  </si>
  <si>
    <t>直接工事費
_x000D_</t>
  </si>
  <si>
    <t>輸送費
_x000D_</t>
  </si>
  <si>
    <t>据付工
_x000D_</t>
  </si>
  <si>
    <t>除塵機据付工
_x000D_</t>
  </si>
  <si>
    <t>除塵機本体据付
_x000D_</t>
  </si>
  <si>
    <t>直接経費
_x000D_</t>
  </si>
  <si>
    <t>直接経費
_x000D_除塵機</t>
  </si>
  <si>
    <t>電気設備工事
_x000D_</t>
  </si>
  <si>
    <t>電気盤類据付工
_x000D_</t>
  </si>
  <si>
    <t>配管配線工
_x000D_</t>
  </si>
  <si>
    <t>作業土工
_x000D_</t>
  </si>
  <si>
    <t>掘削工
_x000D_</t>
  </si>
  <si>
    <t>床堀
_x000D_</t>
  </si>
  <si>
    <t>m3</t>
  </si>
  <si>
    <t>盛土工
_x000D_</t>
  </si>
  <si>
    <t>流用土盛土
_x000D_</t>
  </si>
  <si>
    <t>作業残土処理工
_x000D_</t>
  </si>
  <si>
    <t>作業残土処理
_x000D_</t>
  </si>
  <si>
    <t>付帯工
_x000D_</t>
  </si>
  <si>
    <t>ホッパー基礎工
_x000D_</t>
  </si>
  <si>
    <t>コンクリート
_x000D_</t>
  </si>
  <si>
    <t>型枠
_x000D_</t>
  </si>
  <si>
    <t>㎡</t>
  </si>
  <si>
    <t>均しコンクリート
_x000D_</t>
  </si>
  <si>
    <t>均しコンクリート型枠
_x000D_</t>
  </si>
  <si>
    <t>基礎砕石
_x000D_RC-40</t>
  </si>
  <si>
    <t>鉄筋工
_x000D_SD345 D13</t>
  </si>
  <si>
    <t>ton</t>
  </si>
  <si>
    <t>傾斜コンベア基礎工
_x000D_</t>
  </si>
  <si>
    <t>操作盤基礎工
_x000D_</t>
  </si>
  <si>
    <t>照明灯基礎工
_x000D_</t>
  </si>
  <si>
    <t>基礎掘削及びスパイラルダクト立込
_x000D_500φ 2m以下</t>
  </si>
  <si>
    <t>基</t>
  </si>
  <si>
    <t>スパイラルダクト
_x000D_φ500*t0.6</t>
  </si>
  <si>
    <t>ｍ</t>
  </si>
  <si>
    <t>円形型枠
_x000D_φ500</t>
  </si>
  <si>
    <t>鉄筋工
_x000D_SD295A D10</t>
  </si>
  <si>
    <t>鉄筋工
_x000D_SD295A D13</t>
  </si>
  <si>
    <t>基礎砕石
_x000D_RC-30</t>
  </si>
  <si>
    <t>照明灯設置工
_x000D_</t>
  </si>
  <si>
    <t>照明灯建柱
_x000D_350kg以下</t>
  </si>
  <si>
    <t>照明器具取付
_x000D_LED照明器具</t>
  </si>
  <si>
    <t>照明器具取付
_x000D_常夜灯</t>
  </si>
  <si>
    <t>接地設置
_x000D_φ10*1500mm</t>
  </si>
  <si>
    <t>極</t>
  </si>
  <si>
    <t>既設除塵機等撤去
_x000D_</t>
  </si>
  <si>
    <t>既設除塵機撤去
_x000D_</t>
  </si>
  <si>
    <t>撤去工
_x000D_</t>
  </si>
  <si>
    <t>運搬費
_x000D_</t>
  </si>
  <si>
    <t>処分費
_x000D_</t>
  </si>
  <si>
    <t>照明灯撤去工
_x000D_</t>
  </si>
  <si>
    <t>照明灯撤去
_x000D_350kg以下</t>
  </si>
  <si>
    <t>仮設工
_x000D_</t>
  </si>
  <si>
    <t>安全費
_x000D_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</si>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</sst>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+G11+G39+G111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+G12+G36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+G14+G24+G29+G34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15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29</v>
      </c>
      <c r="D24" s="29"/>
      <c r="E24" s="18" t="s">
        <v>15</v>
      </c>
      <c r="F24" s="19">
        <v>1</v>
      </c>
      <c r="G24" s="20">
        <f>+G25+G26+G27+G28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30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26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31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32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33</v>
      </c>
      <c r="D29" s="29"/>
      <c r="E29" s="18" t="s">
        <v>15</v>
      </c>
      <c r="F29" s="19">
        <v>1</v>
      </c>
      <c r="G29" s="20">
        <f>+G30+G31+G32+G33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30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26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34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35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36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37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30" t="s">
        <v>38</v>
      </c>
      <c r="B36" s="28"/>
      <c r="C36" s="28"/>
      <c r="D36" s="29"/>
      <c r="E36" s="18" t="s">
        <v>15</v>
      </c>
      <c r="F36" s="19">
        <v>1</v>
      </c>
      <c r="G36" s="20">
        <f>+G37+G38</f>
        <v>0</v>
      </c>
      <c r="H36" s="2"/>
      <c r="I36" s="21">
        <v>27</v>
      </c>
      <c r="J36" s="21"/>
    </row>
    <row r="37" spans="1:10" ht="42" customHeight="1">
      <c r="A37" s="30" t="s">
        <v>39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/>
    </row>
    <row r="38" spans="1:10" ht="42" customHeight="1">
      <c r="A38" s="30" t="s">
        <v>40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/>
    </row>
    <row r="39" spans="1:10" ht="42" customHeight="1">
      <c r="A39" s="30" t="s">
        <v>41</v>
      </c>
      <c r="B39" s="28"/>
      <c r="C39" s="28"/>
      <c r="D39" s="29"/>
      <c r="E39" s="18" t="s">
        <v>15</v>
      </c>
      <c r="F39" s="19">
        <v>1</v>
      </c>
      <c r="G39" s="20">
        <f>+G40+G106</f>
        <v>0</v>
      </c>
      <c r="H39" s="2"/>
      <c r="I39" s="21">
        <v>30</v>
      </c>
      <c r="J39" s="21"/>
    </row>
    <row r="40" spans="1:10" ht="42" customHeight="1">
      <c r="A40" s="30" t="s">
        <v>42</v>
      </c>
      <c r="B40" s="28"/>
      <c r="C40" s="28"/>
      <c r="D40" s="29"/>
      <c r="E40" s="18" t="s">
        <v>15</v>
      </c>
      <c r="F40" s="19">
        <v>1</v>
      </c>
      <c r="G40" s="20">
        <f>+G41+G44+G54+G61+G96+G103</f>
        <v>0</v>
      </c>
      <c r="H40" s="2"/>
      <c r="I40" s="21">
        <v>31</v>
      </c>
      <c r="J40" s="21">
        <v>20</v>
      </c>
    </row>
    <row r="41" spans="1:10" ht="42" customHeight="1">
      <c r="A41" s="16"/>
      <c r="B41" s="31" t="s">
        <v>43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43</v>
      </c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43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31" t="s">
        <v>44</v>
      </c>
      <c r="C44" s="28"/>
      <c r="D44" s="29"/>
      <c r="E44" s="18" t="s">
        <v>15</v>
      </c>
      <c r="F44" s="19">
        <v>1</v>
      </c>
      <c r="G44" s="20">
        <f>+G45+G49+G51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1" t="s">
        <v>45</v>
      </c>
      <c r="D45" s="29"/>
      <c r="E45" s="18" t="s">
        <v>15</v>
      </c>
      <c r="F45" s="19">
        <v>1</v>
      </c>
      <c r="G45" s="20">
        <f>+G46+G47+G48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46</v>
      </c>
      <c r="E46" s="18" t="s">
        <v>15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29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33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47</v>
      </c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48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31" t="s">
        <v>49</v>
      </c>
      <c r="D51" s="29"/>
      <c r="E51" s="18" t="s">
        <v>15</v>
      </c>
      <c r="F51" s="19">
        <v>1</v>
      </c>
      <c r="G51" s="20">
        <f>+G52+G53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50</v>
      </c>
      <c r="E52" s="18" t="s">
        <v>15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51</v>
      </c>
      <c r="E53" s="18" t="s">
        <v>15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31" t="s">
        <v>52</v>
      </c>
      <c r="C54" s="28"/>
      <c r="D54" s="29"/>
      <c r="E54" s="18" t="s">
        <v>15</v>
      </c>
      <c r="F54" s="19">
        <v>1</v>
      </c>
      <c r="G54" s="20">
        <f>+G55+G57+G59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53</v>
      </c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54</v>
      </c>
      <c r="E56" s="18" t="s">
        <v>55</v>
      </c>
      <c r="F56" s="19">
        <v>10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56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57</v>
      </c>
      <c r="E58" s="18" t="s">
        <v>55</v>
      </c>
      <c r="F58" s="19">
        <v>4.0999999999999996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58</v>
      </c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59</v>
      </c>
      <c r="E60" s="18" t="s">
        <v>55</v>
      </c>
      <c r="F60" s="19">
        <v>6.1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31" t="s">
        <v>60</v>
      </c>
      <c r="C61" s="28"/>
      <c r="D61" s="29"/>
      <c r="E61" s="18" t="s">
        <v>15</v>
      </c>
      <c r="F61" s="19">
        <v>1</v>
      </c>
      <c r="G61" s="20">
        <f>+G62+G69+G76+G83+G91</f>
        <v>0</v>
      </c>
      <c r="H61" s="2"/>
      <c r="I61" s="21">
        <v>52</v>
      </c>
      <c r="J61" s="21">
        <v>2</v>
      </c>
    </row>
    <row r="62" spans="1:10" ht="42" customHeight="1">
      <c r="A62" s="16"/>
      <c r="B62" s="17"/>
      <c r="C62" s="31" t="s">
        <v>61</v>
      </c>
      <c r="D62" s="29"/>
      <c r="E62" s="18" t="s">
        <v>15</v>
      </c>
      <c r="F62" s="19">
        <v>1</v>
      </c>
      <c r="G62" s="20">
        <f>+G63+G64+G65+G66+G67+G68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62</v>
      </c>
      <c r="E63" s="18" t="s">
        <v>55</v>
      </c>
      <c r="F63" s="19">
        <v>4.2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63</v>
      </c>
      <c r="E64" s="18" t="s">
        <v>64</v>
      </c>
      <c r="F64" s="19">
        <v>3.8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65</v>
      </c>
      <c r="E65" s="18" t="s">
        <v>55</v>
      </c>
      <c r="F65" s="19">
        <v>0.6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66</v>
      </c>
      <c r="E66" s="18" t="s">
        <v>64</v>
      </c>
      <c r="F66" s="19">
        <v>0.5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67</v>
      </c>
      <c r="E67" s="18" t="s">
        <v>64</v>
      </c>
      <c r="F67" s="19">
        <v>11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68</v>
      </c>
      <c r="E68" s="18" t="s">
        <v>69</v>
      </c>
      <c r="F68" s="19">
        <v>0.22700000000000001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31" t="s">
        <v>70</v>
      </c>
      <c r="D69" s="29"/>
      <c r="E69" s="18" t="s">
        <v>15</v>
      </c>
      <c r="F69" s="19">
        <v>1</v>
      </c>
      <c r="G69" s="20">
        <f>+G70+G71+G72+G73+G74+G75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62</v>
      </c>
      <c r="E70" s="18" t="s">
        <v>55</v>
      </c>
      <c r="F70" s="19">
        <v>0.6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63</v>
      </c>
      <c r="E71" s="18" t="s">
        <v>64</v>
      </c>
      <c r="F71" s="19">
        <v>2.1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65</v>
      </c>
      <c r="E72" s="18" t="s">
        <v>55</v>
      </c>
      <c r="F72" s="19">
        <v>0.1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66</v>
      </c>
      <c r="E73" s="18" t="s">
        <v>64</v>
      </c>
      <c r="F73" s="19">
        <v>0.3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67</v>
      </c>
      <c r="E74" s="18" t="s">
        <v>64</v>
      </c>
      <c r="F74" s="19">
        <v>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68</v>
      </c>
      <c r="E75" s="18" t="s">
        <v>69</v>
      </c>
      <c r="F75" s="19">
        <v>0.04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31" t="s">
        <v>71</v>
      </c>
      <c r="D76" s="29"/>
      <c r="E76" s="18" t="s">
        <v>15</v>
      </c>
      <c r="F76" s="19">
        <v>1</v>
      </c>
      <c r="G76" s="20">
        <f>+G77+G78+G79+G80+G81+G82</f>
        <v>0</v>
      </c>
      <c r="H76" s="2"/>
      <c r="I76" s="21">
        <v>67</v>
      </c>
      <c r="J76" s="21">
        <v>3</v>
      </c>
    </row>
    <row r="77" spans="1:10" ht="42" customHeight="1">
      <c r="A77" s="16"/>
      <c r="B77" s="17"/>
      <c r="C77" s="17"/>
      <c r="D77" s="32" t="s">
        <v>62</v>
      </c>
      <c r="E77" s="18" t="s">
        <v>55</v>
      </c>
      <c r="F77" s="19">
        <v>0.3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63</v>
      </c>
      <c r="E78" s="18" t="s">
        <v>64</v>
      </c>
      <c r="F78" s="19">
        <v>1.4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65</v>
      </c>
      <c r="E79" s="18" t="s">
        <v>55</v>
      </c>
      <c r="F79" s="19">
        <v>0.1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66</v>
      </c>
      <c r="E80" s="18" t="s">
        <v>64</v>
      </c>
      <c r="F80" s="19">
        <v>0.2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67</v>
      </c>
      <c r="E81" s="18" t="s">
        <v>64</v>
      </c>
      <c r="F81" s="19">
        <v>1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68</v>
      </c>
      <c r="E82" s="18" t="s">
        <v>69</v>
      </c>
      <c r="F82" s="19">
        <v>0.02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31" t="s">
        <v>72</v>
      </c>
      <c r="D83" s="29"/>
      <c r="E83" s="18" t="s">
        <v>15</v>
      </c>
      <c r="F83" s="19">
        <v>1</v>
      </c>
      <c r="G83" s="20">
        <f>+G84+G85+G86+G87+G88+G89+G90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73</v>
      </c>
      <c r="E84" s="18" t="s">
        <v>74</v>
      </c>
      <c r="F84" s="19">
        <v>2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75</v>
      </c>
      <c r="E85" s="18" t="s">
        <v>76</v>
      </c>
      <c r="F85" s="19">
        <v>2.2000000000000002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62</v>
      </c>
      <c r="E86" s="18" t="s">
        <v>55</v>
      </c>
      <c r="F86" s="19">
        <v>0.5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77</v>
      </c>
      <c r="E87" s="18" t="s">
        <v>76</v>
      </c>
      <c r="F87" s="19">
        <v>0.5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78</v>
      </c>
      <c r="E88" s="18" t="s">
        <v>69</v>
      </c>
      <c r="F88" s="19">
        <v>7.0000000000000001E-3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79</v>
      </c>
      <c r="E89" s="18" t="s">
        <v>69</v>
      </c>
      <c r="F89" s="19">
        <v>2.4E-2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80</v>
      </c>
      <c r="E90" s="18" t="s">
        <v>64</v>
      </c>
      <c r="F90" s="19">
        <v>0.6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31" t="s">
        <v>81</v>
      </c>
      <c r="D91" s="29"/>
      <c r="E91" s="18" t="s">
        <v>15</v>
      </c>
      <c r="F91" s="19">
        <v>1</v>
      </c>
      <c r="G91" s="20">
        <f>+G92+G93+G94+G95</f>
        <v>0</v>
      </c>
      <c r="H91" s="2"/>
      <c r="I91" s="21">
        <v>82</v>
      </c>
      <c r="J91" s="21">
        <v>3</v>
      </c>
    </row>
    <row r="92" spans="1:10" ht="42" customHeight="1">
      <c r="A92" s="16"/>
      <c r="B92" s="17"/>
      <c r="C92" s="17"/>
      <c r="D92" s="32" t="s">
        <v>82</v>
      </c>
      <c r="E92" s="18" t="s">
        <v>74</v>
      </c>
      <c r="F92" s="19">
        <v>2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83</v>
      </c>
      <c r="E93" s="18" t="s">
        <v>74</v>
      </c>
      <c r="F93" s="19">
        <v>2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84</v>
      </c>
      <c r="E94" s="18" t="s">
        <v>74</v>
      </c>
      <c r="F94" s="19">
        <v>1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85</v>
      </c>
      <c r="E95" s="18" t="s">
        <v>86</v>
      </c>
      <c r="F95" s="19">
        <v>2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31" t="s">
        <v>87</v>
      </c>
      <c r="C96" s="28"/>
      <c r="D96" s="29"/>
      <c r="E96" s="18" t="s">
        <v>15</v>
      </c>
      <c r="F96" s="19">
        <v>1</v>
      </c>
      <c r="G96" s="20">
        <f>+G97+G101</f>
        <v>0</v>
      </c>
      <c r="H96" s="2"/>
      <c r="I96" s="21">
        <v>87</v>
      </c>
      <c r="J96" s="21">
        <v>2</v>
      </c>
    </row>
    <row r="97" spans="1:10" ht="42" customHeight="1">
      <c r="A97" s="16"/>
      <c r="B97" s="17"/>
      <c r="C97" s="31" t="s">
        <v>88</v>
      </c>
      <c r="D97" s="29"/>
      <c r="E97" s="18" t="s">
        <v>15</v>
      </c>
      <c r="F97" s="19">
        <v>1</v>
      </c>
      <c r="G97" s="20">
        <f>+G98+G99+G100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2" t="s">
        <v>89</v>
      </c>
      <c r="E98" s="18" t="s">
        <v>15</v>
      </c>
      <c r="F98" s="19">
        <v>1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90</v>
      </c>
      <c r="E99" s="18" t="s">
        <v>15</v>
      </c>
      <c r="F99" s="19">
        <v>1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91</v>
      </c>
      <c r="E100" s="18" t="s">
        <v>15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31" t="s">
        <v>92</v>
      </c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93</v>
      </c>
      <c r="E102" s="18" t="s">
        <v>74</v>
      </c>
      <c r="F102" s="19">
        <v>1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31" t="s">
        <v>94</v>
      </c>
      <c r="C103" s="28"/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2</v>
      </c>
    </row>
    <row r="104" spans="1:10" ht="42" customHeight="1">
      <c r="A104" s="16"/>
      <c r="B104" s="17"/>
      <c r="C104" s="31" t="s">
        <v>95</v>
      </c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3</v>
      </c>
    </row>
    <row r="105" spans="1:10" ht="42" customHeight="1">
      <c r="A105" s="16"/>
      <c r="B105" s="17"/>
      <c r="C105" s="17"/>
      <c r="D105" s="32" t="s">
        <v>95</v>
      </c>
      <c r="E105" s="18" t="s">
        <v>15</v>
      </c>
      <c r="F105" s="19">
        <v>1</v>
      </c>
      <c r="G105" s="33"/>
      <c r="H105" s="2"/>
      <c r="I105" s="21">
        <v>96</v>
      </c>
      <c r="J105" s="21">
        <v>4</v>
      </c>
    </row>
    <row r="106" spans="1:10" ht="42" customHeight="1">
      <c r="A106" s="30" t="s">
        <v>96</v>
      </c>
      <c r="B106" s="28"/>
      <c r="C106" s="28"/>
      <c r="D106" s="29"/>
      <c r="E106" s="18" t="s">
        <v>15</v>
      </c>
      <c r="F106" s="19">
        <v>1</v>
      </c>
      <c r="G106" s="20">
        <f>+G107+G109+G110</f>
        <v>0</v>
      </c>
      <c r="H106" s="2"/>
      <c r="I106" s="21">
        <v>97</v>
      </c>
      <c r="J106" s="21"/>
    </row>
    <row r="107" spans="1:10" ht="42" customHeight="1">
      <c r="A107" s="30" t="s">
        <v>97</v>
      </c>
      <c r="B107" s="28"/>
      <c r="C107" s="28"/>
      <c r="D107" s="29"/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200</v>
      </c>
    </row>
    <row r="108" spans="1:10" ht="42" customHeight="1">
      <c r="A108" s="30" t="s">
        <v>98</v>
      </c>
      <c r="B108" s="28"/>
      <c r="C108" s="28"/>
      <c r="D108" s="29"/>
      <c r="E108" s="18" t="s">
        <v>15</v>
      </c>
      <c r="F108" s="19">
        <v>1</v>
      </c>
      <c r="G108" s="33"/>
      <c r="H108" s="2"/>
      <c r="I108" s="21">
        <v>99</v>
      </c>
      <c r="J108" s="21"/>
    </row>
    <row r="109" spans="1:10" ht="42" customHeight="1">
      <c r="A109" s="30" t="s">
        <v>99</v>
      </c>
      <c r="B109" s="28"/>
      <c r="C109" s="28"/>
      <c r="D109" s="29"/>
      <c r="E109" s="18" t="s">
        <v>15</v>
      </c>
      <c r="F109" s="19">
        <v>1</v>
      </c>
      <c r="G109" s="33"/>
      <c r="H109" s="2"/>
      <c r="I109" s="21">
        <v>100</v>
      </c>
      <c r="J109" s="21">
        <v>210</v>
      </c>
    </row>
    <row r="110" spans="1:10" ht="42" customHeight="1">
      <c r="A110" s="30" t="s">
        <v>100</v>
      </c>
      <c r="B110" s="28"/>
      <c r="C110" s="28"/>
      <c r="D110" s="29"/>
      <c r="E110" s="18" t="s">
        <v>15</v>
      </c>
      <c r="F110" s="19">
        <v>1</v>
      </c>
      <c r="G110" s="33"/>
      <c r="H110" s="2"/>
      <c r="I110" s="21">
        <v>101</v>
      </c>
      <c r="J110" s="21"/>
    </row>
    <row r="111" spans="1:10" ht="42" customHeight="1">
      <c r="A111" s="30" t="s">
        <v>101</v>
      </c>
      <c r="B111" s="28"/>
      <c r="C111" s="28"/>
      <c r="D111" s="29"/>
      <c r="E111" s="18" t="s">
        <v>15</v>
      </c>
      <c r="F111" s="19">
        <v>1</v>
      </c>
      <c r="G111" s="33"/>
      <c r="H111" s="2"/>
      <c r="I111" s="21">
        <v>102</v>
      </c>
      <c r="J111" s="21"/>
    </row>
    <row r="112" spans="1:10" ht="42" customHeight="1">
      <c r="A112" s="30" t="s">
        <v>102</v>
      </c>
      <c r="B112" s="28"/>
      <c r="C112" s="28"/>
      <c r="D112" s="29"/>
      <c r="E112" s="18" t="s">
        <v>15</v>
      </c>
      <c r="F112" s="19">
        <v>1</v>
      </c>
      <c r="G112" s="33"/>
      <c r="H112" s="2"/>
      <c r="I112" s="21">
        <v>103</v>
      </c>
      <c r="J112" s="21">
        <v>220</v>
      </c>
    </row>
    <row r="113" spans="1:10" ht="42" customHeight="1">
      <c r="A113" s="34" t="s">
        <v>103</v>
      </c>
      <c r="B113" s="35"/>
      <c r="C113" s="35"/>
      <c r="D113" s="36"/>
      <c r="E113" s="37" t="s">
        <v>15</v>
      </c>
      <c r="F113" s="38">
        <v>1</v>
      </c>
      <c r="G113" s="39">
        <f>+G10+G112</f>
        <v>0</v>
      </c>
      <c r="H113" s="40"/>
      <c r="I113" s="41">
        <v>104</v>
      </c>
      <c r="J113" s="41">
        <v>30</v>
      </c>
    </row>
    <row r="114" spans="1:10" ht="42" customHeight="1">
      <c r="A114" s="22" t="s">
        <v>11</v>
      </c>
      <c r="B114" s="23"/>
      <c r="C114" s="23"/>
      <c r="D114" s="24"/>
      <c r="E114" s="25" t="s">
        <v>12</v>
      </c>
      <c r="F114" s="26" t="s">
        <v>12</v>
      </c>
      <c r="G114" s="27">
        <f>G113</f>
        <v>0</v>
      </c>
      <c r="I114" s="21">
        <v>105</v>
      </c>
      <c r="J114" s="21">
        <v>90</v>
      </c>
    </row>
    <row r="115" spans="1:10" ht="42" customHeight="1"/>
    <row r="116" spans="1:10" ht="42" customHeight="1"/>
  </sheetData>
  <sheetProtection password="FD80" sheet="1" objects="1" scenarios="1"/>
  <mergeCells count="49">
    <mergeCell ref="A108:D108"/>
    <mergeCell ref="A109:D109"/>
    <mergeCell ref="A110:D110"/>
    <mergeCell ref="A111:D111"/>
    <mergeCell ref="A112:D112"/>
    <mergeCell ref="A113:D113"/>
    <mergeCell ref="C97:D97"/>
    <mergeCell ref="C101:D101"/>
    <mergeCell ref="B103:D103"/>
    <mergeCell ref="C104:D104"/>
    <mergeCell ref="A106:D106"/>
    <mergeCell ref="A107:D107"/>
    <mergeCell ref="C62:D62"/>
    <mergeCell ref="C69:D69"/>
    <mergeCell ref="C76:D76"/>
    <mergeCell ref="C83:D83"/>
    <mergeCell ref="C91:D91"/>
    <mergeCell ref="B96:D96"/>
    <mergeCell ref="C51:D51"/>
    <mergeCell ref="B54:D54"/>
    <mergeCell ref="C55:D55"/>
    <mergeCell ref="C57:D57"/>
    <mergeCell ref="C59:D59"/>
    <mergeCell ref="B61:D61"/>
    <mergeCell ref="A40:D40"/>
    <mergeCell ref="B41:D41"/>
    <mergeCell ref="C42:D42"/>
    <mergeCell ref="B44:D44"/>
    <mergeCell ref="C45:D45"/>
    <mergeCell ref="C49:D49"/>
    <mergeCell ref="C29:D29"/>
    <mergeCell ref="C34:D34"/>
    <mergeCell ref="A36:D36"/>
    <mergeCell ref="A37:D37"/>
    <mergeCell ref="A38:D38"/>
    <mergeCell ref="A39:D39"/>
    <mergeCell ref="A114:D114"/>
    <mergeCell ref="A10:D10"/>
    <mergeCell ref="A11:D11"/>
    <mergeCell ref="A12:D12"/>
    <mergeCell ref="B13:D13"/>
    <mergeCell ref="C14:D14"/>
    <mergeCell ref="C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Nouda Shinya</dc:creator>
  <cp:lastModifiedBy>Nouda Shinya</cp:lastModifiedBy>
  <dcterms:created xsi:type="dcterms:W3CDTF">2019-07-29T07:06:46Z</dcterms:created>
  <dcterms:modified xsi:type="dcterms:W3CDTF">2019-07-29T07:06:57Z</dcterms:modified>
</cp:coreProperties>
</file>